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CETI\Planeación y Evalucación\Estadística Institucional\Numeralia CETI\2015\"/>
    </mc:Choice>
  </mc:AlternateContent>
  <bookViews>
    <workbookView xWindow="0" yWindow="0" windowWidth="16392" windowHeight="4872"/>
  </bookViews>
  <sheets>
    <sheet name="Numeralia 20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  <c r="D26" i="1"/>
  <c r="B26" i="1"/>
  <c r="M20" i="1"/>
  <c r="J20" i="1"/>
  <c r="G20" i="1"/>
  <c r="D20" i="1"/>
  <c r="L19" i="1"/>
  <c r="M19" i="1" s="1"/>
  <c r="I19" i="1"/>
  <c r="J19" i="1" s="1"/>
  <c r="F19" i="1"/>
  <c r="G19" i="1" s="1"/>
  <c r="C19" i="1"/>
  <c r="D19" i="1" s="1"/>
  <c r="H14" i="1"/>
  <c r="E14" i="1"/>
  <c r="H13" i="1"/>
  <c r="E13" i="1"/>
  <c r="G9" i="1"/>
  <c r="G8" i="1"/>
  <c r="H4" i="1"/>
  <c r="E4" i="1"/>
  <c r="I4" i="1" s="1"/>
  <c r="I3" i="1"/>
  <c r="H3" i="1"/>
  <c r="E3" i="1"/>
</calcChain>
</file>

<file path=xl/comments1.xml><?xml version="1.0" encoding="utf-8"?>
<comments xmlns="http://schemas.openxmlformats.org/spreadsheetml/2006/main">
  <authors>
    <author>Departamento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>Departamento:</t>
        </r>
        <r>
          <rPr>
            <sz val="9"/>
            <color indexed="81"/>
            <rFont val="Tahoma"/>
            <family val="2"/>
          </rPr>
          <t xml:space="preserve">
2 grupos de mecatrónica
1 grupo de industrial</t>
        </r>
      </text>
    </comment>
  </commentList>
</comments>
</file>

<file path=xl/sharedStrings.xml><?xml version="1.0" encoding="utf-8"?>
<sst xmlns="http://schemas.openxmlformats.org/spreadsheetml/2006/main" count="55" uniqueCount="47">
  <si>
    <t>MATRICULA</t>
  </si>
  <si>
    <t>Periodo</t>
  </si>
  <si>
    <t>Colomos</t>
  </si>
  <si>
    <t>Tonalá</t>
  </si>
  <si>
    <t>Río Santiago</t>
  </si>
  <si>
    <t>EMS</t>
  </si>
  <si>
    <t>ES</t>
  </si>
  <si>
    <t>Matrícula</t>
  </si>
  <si>
    <t>PERIODO</t>
  </si>
  <si>
    <t>Tgo. Colomos</t>
  </si>
  <si>
    <t>Tgo.  Tonalá</t>
  </si>
  <si>
    <t>Tgo.  Río Santiago</t>
  </si>
  <si>
    <t>Ing. Colomos</t>
  </si>
  <si>
    <t>Ing. Tonalá</t>
  </si>
  <si>
    <t>Total</t>
  </si>
  <si>
    <t>ADMSIÓN</t>
  </si>
  <si>
    <t>Tecnólogo Colomos</t>
  </si>
  <si>
    <t>Tecnólogo Tonalá</t>
  </si>
  <si>
    <t>Tecnólogo Río Santiago</t>
  </si>
  <si>
    <t>Egreso EMS</t>
  </si>
  <si>
    <t>Egreso ES</t>
  </si>
  <si>
    <t>EGRESO</t>
  </si>
  <si>
    <t xml:space="preserve">Titulación </t>
  </si>
  <si>
    <t>Nivel Tecnólogo</t>
  </si>
  <si>
    <t>Nivel Ingeniería</t>
  </si>
  <si>
    <t>Periodo Generación Egreso</t>
  </si>
  <si>
    <t>Egresados  Colomos</t>
  </si>
  <si>
    <t>Titulados Colomos</t>
  </si>
  <si>
    <t>Titulación Colomos</t>
  </si>
  <si>
    <t>Egresados Tonalá</t>
  </si>
  <si>
    <t>Titulados Tonalá</t>
  </si>
  <si>
    <t xml:space="preserve"> Titulación Tonalá </t>
  </si>
  <si>
    <t>Egresados 
Colomos</t>
  </si>
  <si>
    <t>Titulados
Colomos</t>
  </si>
  <si>
    <t>Egresados
Tonalá</t>
  </si>
  <si>
    <t>Titulados
Tonalá</t>
  </si>
  <si>
    <t>Titulación Tonalá</t>
  </si>
  <si>
    <t xml:space="preserve">Becas Institucionales </t>
  </si>
  <si>
    <t>TOTAL</t>
  </si>
  <si>
    <t xml:space="preserve">Tipo de beca </t>
  </si>
  <si>
    <t xml:space="preserve">BECAS </t>
  </si>
  <si>
    <t xml:space="preserve">Total </t>
  </si>
  <si>
    <t>feb-jun 15</t>
  </si>
  <si>
    <t>ago-dic 15</t>
  </si>
  <si>
    <t>Feb-jun 2015</t>
  </si>
  <si>
    <t>Ago-dic 2015</t>
  </si>
  <si>
    <t>Programa de voluntarios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</si>
</sst>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FFFF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7" fontId="5" fillId="0" borderId="1" xfId="0" applyNumberFormat="1" applyFont="1" applyBorder="1" applyAlignment="1">
      <alignment horizontal="center"/>
    </xf>
    <xf numFmtId="0" fontId="0" fillId="0" borderId="1" xfId="0" applyBorder="1"/>
    <xf numFmtId="1" fontId="6" fillId="4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7" fontId="0" fillId="0" borderId="0" xfId="0" applyNumberFormat="1" applyFont="1" applyFill="1" applyBorder="1"/>
    <xf numFmtId="0" fontId="7" fillId="6" borderId="1" xfId="0" applyFont="1" applyFill="1" applyBorder="1"/>
    <xf numFmtId="0" fontId="7" fillId="6" borderId="2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7" fillId="6" borderId="4" xfId="0" applyFont="1" applyFill="1" applyBorder="1" applyAlignment="1">
      <alignment wrapText="1"/>
    </xf>
    <xf numFmtId="0" fontId="7" fillId="6" borderId="0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/>
    </xf>
    <xf numFmtId="0" fontId="3" fillId="0" borderId="1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164" fontId="9" fillId="3" borderId="8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4" fontId="9" fillId="7" borderId="9" xfId="1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7" fontId="3" fillId="0" borderId="1" xfId="0" applyNumberFormat="1" applyFont="1" applyFill="1" applyBorder="1"/>
    <xf numFmtId="0" fontId="0" fillId="5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7" fillId="6" borderId="5" xfId="0" applyFont="1" applyFill="1" applyBorder="1" applyAlignment="1">
      <alignment horizontal="center" wrapText="1"/>
    </xf>
    <xf numFmtId="0" fontId="7" fillId="6" borderId="6" xfId="0" applyFont="1" applyFill="1" applyBorder="1" applyAlignment="1">
      <alignment horizontal="center" wrapText="1"/>
    </xf>
    <xf numFmtId="17" fontId="5" fillId="0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7" fontId="0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topLeftCell="A16" workbookViewId="0">
      <selection activeCell="F23" sqref="F23"/>
    </sheetView>
  </sheetViews>
  <sheetFormatPr baseColWidth="10" defaultRowHeight="14.4" x14ac:dyDescent="0.3"/>
  <cols>
    <col min="1" max="1" width="20.21875" customWidth="1"/>
  </cols>
  <sheetData>
    <row r="1" spans="1:13" x14ac:dyDescent="0.3">
      <c r="A1" s="1" t="s">
        <v>0</v>
      </c>
    </row>
    <row r="2" spans="1:13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2</v>
      </c>
      <c r="G2" s="2" t="s">
        <v>3</v>
      </c>
      <c r="H2" s="2" t="s">
        <v>6</v>
      </c>
      <c r="I2" s="2" t="s">
        <v>7</v>
      </c>
    </row>
    <row r="3" spans="1:13" x14ac:dyDescent="0.3">
      <c r="A3" s="42" t="s">
        <v>42</v>
      </c>
      <c r="B3" s="6">
        <v>3081</v>
      </c>
      <c r="C3" s="6">
        <v>2125</v>
      </c>
      <c r="D3" s="6">
        <v>196</v>
      </c>
      <c r="E3" s="34">
        <f t="shared" ref="E3:E4" si="0">B3+C3+D3</f>
        <v>5402</v>
      </c>
      <c r="F3" s="6">
        <v>2219</v>
      </c>
      <c r="G3" s="6">
        <v>251</v>
      </c>
      <c r="H3" s="34">
        <f t="shared" ref="H3:H4" si="1">F3+G3</f>
        <v>2470</v>
      </c>
      <c r="I3" s="5">
        <f t="shared" ref="I3:I4" si="2">E3+H3</f>
        <v>7872</v>
      </c>
    </row>
    <row r="4" spans="1:13" x14ac:dyDescent="0.3">
      <c r="A4" s="3" t="s">
        <v>43</v>
      </c>
      <c r="B4" s="6">
        <v>2969</v>
      </c>
      <c r="C4" s="6">
        <v>2131</v>
      </c>
      <c r="D4" s="6">
        <v>371</v>
      </c>
      <c r="E4" s="34">
        <f t="shared" si="0"/>
        <v>5471</v>
      </c>
      <c r="F4" s="6">
        <v>2290</v>
      </c>
      <c r="G4" s="6">
        <v>329</v>
      </c>
      <c r="H4" s="43">
        <f t="shared" si="1"/>
        <v>2619</v>
      </c>
      <c r="I4" s="5">
        <f t="shared" si="2"/>
        <v>8090</v>
      </c>
    </row>
    <row r="6" spans="1:13" x14ac:dyDescent="0.3">
      <c r="A6" s="1" t="s">
        <v>15</v>
      </c>
    </row>
    <row r="7" spans="1:13" ht="27" x14ac:dyDescent="0.3">
      <c r="A7" s="2" t="s">
        <v>1</v>
      </c>
      <c r="B7" s="2" t="s">
        <v>9</v>
      </c>
      <c r="C7" s="2" t="s">
        <v>10</v>
      </c>
      <c r="D7" s="7" t="s">
        <v>11</v>
      </c>
      <c r="E7" s="2" t="s">
        <v>12</v>
      </c>
      <c r="F7" s="2" t="s">
        <v>13</v>
      </c>
      <c r="G7" s="2" t="s">
        <v>14</v>
      </c>
    </row>
    <row r="8" spans="1:13" x14ac:dyDescent="0.3">
      <c r="A8" s="35">
        <v>42036</v>
      </c>
      <c r="B8" s="12">
        <v>423</v>
      </c>
      <c r="C8" s="12">
        <v>257</v>
      </c>
      <c r="D8" s="12">
        <v>52</v>
      </c>
      <c r="E8" s="27">
        <v>288</v>
      </c>
      <c r="F8" s="36">
        <v>33</v>
      </c>
      <c r="G8" s="26">
        <f t="shared" ref="G8:G9" si="3">SUM(B8:F8)</f>
        <v>1053</v>
      </c>
    </row>
    <row r="9" spans="1:13" x14ac:dyDescent="0.3">
      <c r="A9" s="35">
        <v>42217</v>
      </c>
      <c r="B9" s="44">
        <v>418</v>
      </c>
      <c r="C9" s="26">
        <v>437</v>
      </c>
      <c r="D9" s="26">
        <v>208</v>
      </c>
      <c r="E9" s="27">
        <v>354</v>
      </c>
      <c r="F9" s="27">
        <v>111</v>
      </c>
      <c r="G9" s="26">
        <f t="shared" si="3"/>
        <v>1528</v>
      </c>
    </row>
    <row r="10" spans="1:13" x14ac:dyDescent="0.3">
      <c r="A10" s="14"/>
    </row>
    <row r="11" spans="1:13" ht="12.6" customHeight="1" x14ac:dyDescent="0.3">
      <c r="A11" s="1" t="s">
        <v>21</v>
      </c>
    </row>
    <row r="12" spans="1:13" ht="28.8" x14ac:dyDescent="0.3">
      <c r="A12" s="9" t="s">
        <v>8</v>
      </c>
      <c r="B12" s="9" t="s">
        <v>16</v>
      </c>
      <c r="C12" s="9" t="s">
        <v>17</v>
      </c>
      <c r="D12" s="10" t="s">
        <v>18</v>
      </c>
      <c r="E12" s="10" t="s">
        <v>19</v>
      </c>
      <c r="F12" s="10" t="s">
        <v>12</v>
      </c>
      <c r="G12" s="9" t="s">
        <v>13</v>
      </c>
      <c r="H12" s="9" t="s">
        <v>20</v>
      </c>
    </row>
    <row r="13" spans="1:13" x14ac:dyDescent="0.3">
      <c r="A13" s="45">
        <v>42036</v>
      </c>
      <c r="B13" s="12">
        <v>383</v>
      </c>
      <c r="C13" s="12">
        <v>310</v>
      </c>
      <c r="D13" s="12">
        <v>0</v>
      </c>
      <c r="E13" s="28">
        <f t="shared" ref="E13:E14" si="4">B13+C13</f>
        <v>693</v>
      </c>
      <c r="F13" s="12">
        <v>135</v>
      </c>
      <c r="G13" s="12">
        <v>25</v>
      </c>
      <c r="H13" s="13">
        <f t="shared" ref="H13:H14" si="5">F13+G13</f>
        <v>160</v>
      </c>
    </row>
    <row r="14" spans="1:13" x14ac:dyDescent="0.3">
      <c r="A14" s="45">
        <v>42217</v>
      </c>
      <c r="B14" s="12">
        <v>214</v>
      </c>
      <c r="C14" s="12">
        <v>110</v>
      </c>
      <c r="D14" s="12">
        <v>0</v>
      </c>
      <c r="E14" s="28">
        <f t="shared" si="4"/>
        <v>324</v>
      </c>
      <c r="F14" s="12">
        <v>176</v>
      </c>
      <c r="G14" s="12">
        <v>20</v>
      </c>
      <c r="H14" s="13">
        <f t="shared" si="5"/>
        <v>196</v>
      </c>
    </row>
    <row r="16" spans="1:13" x14ac:dyDescent="0.3">
      <c r="A16" s="18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3" x14ac:dyDescent="0.3">
      <c r="A17" s="15"/>
      <c r="B17" s="38" t="s">
        <v>23</v>
      </c>
      <c r="C17" s="38"/>
      <c r="D17" s="38"/>
      <c r="E17" s="39"/>
      <c r="F17" s="39"/>
      <c r="G17" s="39"/>
      <c r="H17" s="40" t="s">
        <v>24</v>
      </c>
      <c r="I17" s="41"/>
      <c r="J17" s="41"/>
      <c r="K17" s="41"/>
      <c r="L17" s="41"/>
      <c r="M17" s="41"/>
    </row>
    <row r="18" spans="1:13" ht="28.8" x14ac:dyDescent="0.3">
      <c r="A18" s="16" t="s">
        <v>25</v>
      </c>
      <c r="B18" s="16" t="s">
        <v>26</v>
      </c>
      <c r="C18" s="16" t="s">
        <v>27</v>
      </c>
      <c r="D18" s="16" t="s">
        <v>28</v>
      </c>
      <c r="E18" s="16" t="s">
        <v>29</v>
      </c>
      <c r="F18" s="16" t="s">
        <v>30</v>
      </c>
      <c r="G18" s="16" t="s">
        <v>31</v>
      </c>
      <c r="H18" s="16" t="s">
        <v>32</v>
      </c>
      <c r="I18" s="16" t="s">
        <v>33</v>
      </c>
      <c r="J18" s="16" t="s">
        <v>28</v>
      </c>
      <c r="K18" s="16" t="s">
        <v>34</v>
      </c>
      <c r="L18" s="16" t="s">
        <v>35</v>
      </c>
      <c r="M18" s="16" t="s">
        <v>36</v>
      </c>
    </row>
    <row r="19" spans="1:13" x14ac:dyDescent="0.3">
      <c r="A19" s="29" t="s">
        <v>44</v>
      </c>
      <c r="B19" s="17">
        <v>383</v>
      </c>
      <c r="C19" s="17">
        <f>269</f>
        <v>269</v>
      </c>
      <c r="D19" s="46">
        <f t="shared" ref="D19:D20" si="6">C19/B19</f>
        <v>0.70234986945169708</v>
      </c>
      <c r="E19" s="17">
        <v>310</v>
      </c>
      <c r="F19" s="17">
        <f>222</f>
        <v>222</v>
      </c>
      <c r="G19" s="30">
        <f t="shared" ref="G19:G20" si="7">F19/E19</f>
        <v>0.71612903225806457</v>
      </c>
      <c r="H19" s="31">
        <v>135</v>
      </c>
      <c r="I19" s="6">
        <f>69</f>
        <v>69</v>
      </c>
      <c r="J19" s="32">
        <f t="shared" ref="J19:J20" si="8">I19/H19</f>
        <v>0.51111111111111107</v>
      </c>
      <c r="K19" s="37">
        <v>25</v>
      </c>
      <c r="L19" s="37">
        <f>17</f>
        <v>17</v>
      </c>
      <c r="M19" s="33">
        <f t="shared" ref="M19:M20" si="9">L19/K19</f>
        <v>0.68</v>
      </c>
    </row>
    <row r="20" spans="1:13" x14ac:dyDescent="0.3">
      <c r="A20" s="29" t="s">
        <v>45</v>
      </c>
      <c r="B20" s="17">
        <v>214</v>
      </c>
      <c r="C20" s="17">
        <v>156</v>
      </c>
      <c r="D20" s="46">
        <f t="shared" si="6"/>
        <v>0.7289719626168224</v>
      </c>
      <c r="E20" s="17">
        <v>110</v>
      </c>
      <c r="F20" s="17">
        <v>73</v>
      </c>
      <c r="G20" s="30">
        <f t="shared" si="7"/>
        <v>0.66363636363636369</v>
      </c>
      <c r="H20" s="31">
        <v>176</v>
      </c>
      <c r="I20" s="6">
        <v>141</v>
      </c>
      <c r="J20" s="32">
        <f t="shared" si="8"/>
        <v>0.80113636363636365</v>
      </c>
      <c r="K20" s="37">
        <v>20</v>
      </c>
      <c r="L20" s="37">
        <v>11</v>
      </c>
      <c r="M20" s="33">
        <f t="shared" si="9"/>
        <v>0.55000000000000004</v>
      </c>
    </row>
    <row r="21" spans="1:13" x14ac:dyDescent="0.3">
      <c r="A21" s="22"/>
      <c r="B21" s="23"/>
      <c r="L21" s="24"/>
    </row>
    <row r="22" spans="1:13" x14ac:dyDescent="0.3">
      <c r="A22" s="25" t="s">
        <v>40</v>
      </c>
    </row>
    <row r="23" spans="1:13" x14ac:dyDescent="0.3">
      <c r="A23" s="20" t="s">
        <v>39</v>
      </c>
      <c r="B23" s="20" t="s">
        <v>5</v>
      </c>
      <c r="C23" s="20" t="s">
        <v>6</v>
      </c>
      <c r="D23" s="20" t="s">
        <v>38</v>
      </c>
    </row>
    <row r="24" spans="1:13" x14ac:dyDescent="0.3">
      <c r="A24" s="4" t="s">
        <v>37</v>
      </c>
      <c r="B24" s="11">
        <v>465</v>
      </c>
      <c r="C24" s="11">
        <v>286</v>
      </c>
      <c r="D24" s="11">
        <v>751</v>
      </c>
    </row>
    <row r="25" spans="1:13" x14ac:dyDescent="0.3">
      <c r="A25" s="4" t="s">
        <v>46</v>
      </c>
      <c r="B25" s="11">
        <v>19</v>
      </c>
      <c r="C25" s="11">
        <v>34</v>
      </c>
      <c r="D25" s="11">
        <v>53</v>
      </c>
    </row>
    <row r="26" spans="1:13" x14ac:dyDescent="0.3">
      <c r="A26" s="21" t="s">
        <v>41</v>
      </c>
      <c r="B26" s="8">
        <f>B24+B25</f>
        <v>484</v>
      </c>
      <c r="C26" s="8">
        <f t="shared" ref="C26:D26" si="10">C24+C25</f>
        <v>320</v>
      </c>
      <c r="D26" s="8">
        <f t="shared" si="10"/>
        <v>804</v>
      </c>
    </row>
  </sheetData>
  <mergeCells count="2">
    <mergeCell ref="B17:G17"/>
    <mergeCell ref="H17:M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Numeralia 2015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dcterms:created xsi:type="dcterms:W3CDTF">2018-11-08T23:16:49Z</dcterms:created>
  <dcterms:modified xsi:type="dcterms:W3CDTF">2018-11-08T23:41:32Z</dcterms:modified>
</cp:coreProperties>
</file>